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0490" windowHeight="7635"/>
  </bookViews>
  <sheets>
    <sheet name="Hoja1" sheetId="1" r:id="rId1"/>
  </sheets>
  <calcPr calcId="152511"/>
</workbook>
</file>

<file path=xl/calcChain.xml><?xml version="1.0" encoding="utf-8"?>
<calcChain xmlns="http://schemas.openxmlformats.org/spreadsheetml/2006/main">
  <c r="N68" i="1" l="1"/>
  <c r="N67" i="1"/>
  <c r="N66" i="1"/>
  <c r="N65" i="1"/>
  <c r="N64" i="1"/>
  <c r="N63" i="1"/>
  <c r="N62" i="1"/>
  <c r="N61" i="1"/>
  <c r="N60" i="1"/>
  <c r="N59" i="1"/>
  <c r="N58" i="1"/>
  <c r="N57" i="1"/>
  <c r="N56" i="1"/>
  <c r="N55" i="1"/>
  <c r="N54" i="1"/>
  <c r="N53" i="1"/>
  <c r="N52" i="1"/>
  <c r="N51" i="1"/>
  <c r="N50" i="1"/>
  <c r="N49" i="1"/>
  <c r="N48" i="1"/>
  <c r="N47" i="1"/>
  <c r="N46" i="1"/>
  <c r="N45" i="1"/>
  <c r="N44" i="1"/>
  <c r="N43" i="1"/>
  <c r="N42" i="1"/>
  <c r="N41" i="1"/>
  <c r="N40" i="1"/>
  <c r="N39" i="1"/>
  <c r="N38" i="1"/>
  <c r="N37" i="1"/>
  <c r="N36" i="1"/>
  <c r="N35" i="1"/>
  <c r="N34" i="1"/>
  <c r="N33" i="1"/>
  <c r="N32" i="1"/>
  <c r="N31" i="1"/>
  <c r="N30" i="1"/>
  <c r="N29" i="1"/>
  <c r="N28" i="1"/>
  <c r="N27" i="1"/>
  <c r="N26" i="1"/>
  <c r="N25" i="1"/>
  <c r="N24" i="1"/>
  <c r="N23" i="1"/>
  <c r="N22" i="1"/>
  <c r="N21" i="1"/>
  <c r="N20" i="1"/>
  <c r="N19" i="1"/>
  <c r="N18" i="1"/>
  <c r="N17" i="1"/>
  <c r="O63" i="1"/>
  <c r="O57" i="1"/>
  <c r="O56" i="1"/>
  <c r="O47" i="1"/>
  <c r="O39" i="1"/>
  <c r="O33" i="1"/>
  <c r="O31" i="1"/>
  <c r="N16" i="1"/>
  <c r="L68" i="1"/>
  <c r="O68" i="1" s="1"/>
  <c r="L67" i="1"/>
  <c r="O67" i="1" s="1"/>
  <c r="L66" i="1"/>
  <c r="O66" i="1" s="1"/>
  <c r="L65" i="1"/>
  <c r="O65" i="1" s="1"/>
  <c r="L64" i="1"/>
  <c r="O64" i="1" s="1"/>
  <c r="L63" i="1"/>
  <c r="L62" i="1"/>
  <c r="O62" i="1" s="1"/>
  <c r="L61" i="1"/>
  <c r="O61" i="1" s="1"/>
  <c r="L60" i="1"/>
  <c r="O60" i="1" s="1"/>
  <c r="L59" i="1"/>
  <c r="O59" i="1" s="1"/>
  <c r="L58" i="1"/>
  <c r="O58" i="1" s="1"/>
  <c r="L57" i="1"/>
  <c r="L56" i="1"/>
  <c r="L55" i="1"/>
  <c r="O55" i="1" s="1"/>
  <c r="L54" i="1"/>
  <c r="O54" i="1" s="1"/>
  <c r="L53" i="1"/>
  <c r="O53" i="1" s="1"/>
  <c r="L52" i="1"/>
  <c r="O52" i="1" s="1"/>
  <c r="L51" i="1"/>
  <c r="O51" i="1" s="1"/>
  <c r="L50" i="1"/>
  <c r="O50" i="1" s="1"/>
  <c r="L49" i="1"/>
  <c r="O49" i="1" s="1"/>
  <c r="L48" i="1"/>
  <c r="O48" i="1" s="1"/>
  <c r="L47" i="1"/>
  <c r="L46" i="1"/>
  <c r="O46" i="1" s="1"/>
  <c r="L45" i="1"/>
  <c r="O45" i="1" s="1"/>
  <c r="L44" i="1"/>
  <c r="O44" i="1" s="1"/>
  <c r="L43" i="1"/>
  <c r="O43" i="1" s="1"/>
  <c r="L42" i="1"/>
  <c r="O42" i="1" s="1"/>
  <c r="L41" i="1"/>
  <c r="O41" i="1" s="1"/>
  <c r="L40" i="1"/>
  <c r="O40" i="1" s="1"/>
  <c r="L39" i="1"/>
  <c r="L38" i="1"/>
  <c r="O38" i="1" s="1"/>
  <c r="L37" i="1"/>
  <c r="O37" i="1" s="1"/>
  <c r="L36" i="1"/>
  <c r="O36" i="1" s="1"/>
  <c r="L35" i="1"/>
  <c r="O35" i="1" s="1"/>
  <c r="L34" i="1"/>
  <c r="O34" i="1" s="1"/>
  <c r="L33" i="1"/>
  <c r="L32" i="1"/>
  <c r="O32" i="1" s="1"/>
  <c r="L31" i="1"/>
  <c r="L30" i="1"/>
  <c r="O30" i="1" s="1"/>
  <c r="L29" i="1"/>
  <c r="O29" i="1" s="1"/>
  <c r="L28" i="1"/>
  <c r="O28" i="1" s="1"/>
  <c r="L27" i="1"/>
  <c r="O27" i="1" s="1"/>
  <c r="L26" i="1"/>
  <c r="O26" i="1" s="1"/>
  <c r="L25" i="1"/>
  <c r="O25" i="1" s="1"/>
  <c r="L24" i="1"/>
  <c r="O24" i="1" s="1"/>
  <c r="L23" i="1"/>
  <c r="O23" i="1" s="1"/>
  <c r="L22" i="1"/>
  <c r="O22" i="1" s="1"/>
  <c r="L21" i="1"/>
  <c r="O21" i="1" s="1"/>
  <c r="L20" i="1"/>
  <c r="O20" i="1" s="1"/>
  <c r="L19" i="1"/>
  <c r="O19" i="1" s="1"/>
  <c r="L18" i="1"/>
  <c r="O18" i="1" s="1"/>
  <c r="L17" i="1"/>
  <c r="O17" i="1" s="1"/>
  <c r="L16" i="1"/>
  <c r="J71" i="1"/>
  <c r="J70" i="1"/>
  <c r="J69" i="1"/>
  <c r="L69" i="1" l="1"/>
  <c r="L70" i="1" s="1"/>
  <c r="L71" i="1" s="1"/>
  <c r="O16" i="1"/>
</calcChain>
</file>

<file path=xl/sharedStrings.xml><?xml version="1.0" encoding="utf-8"?>
<sst xmlns="http://schemas.openxmlformats.org/spreadsheetml/2006/main" count="146" uniqueCount="88">
  <si>
    <t>ITEM</t>
  </si>
  <si>
    <t>DESCRIPCION</t>
  </si>
  <si>
    <t>COLLAR DE DERIVACION DE 4" X 1/2" EN PVC PARA PVC</t>
  </si>
  <si>
    <t>Und</t>
  </si>
  <si>
    <t>COLLAR DE DERIVACION DE 6" X 1/2" EN PVC PARA PVC</t>
  </si>
  <si>
    <t>COLLAR DE DERIVACION DE 3" X 1/2" EN PVC PARA PVC</t>
  </si>
  <si>
    <t>COLLAR DE DERIVACION DE 4" X 1/2" EN HD</t>
  </si>
  <si>
    <t>COLLAR DE DERIVACION DE 6" X 1/2" EN HD</t>
  </si>
  <si>
    <t>COLLAR DE DERIVACION DE 3" X 1/2" EN HD</t>
  </si>
  <si>
    <t>UNION MECANICA PEAD DE 16MM</t>
  </si>
  <si>
    <t>UNION UNIVERSAL DE 3" HD</t>
  </si>
  <si>
    <t>UNION UNIVERSAL DE 4" HD</t>
  </si>
  <si>
    <t>UNION UNIVERSAL DE 6" R1 para tuberías de PVC</t>
  </si>
  <si>
    <t>CODO HD JR/PVC 4"X11.25°</t>
  </si>
  <si>
    <t>CODO HD JR/PVC 3"X11.25°</t>
  </si>
  <si>
    <t>CODO HD JR/PVC 4"X22.5°</t>
  </si>
  <si>
    <t>CODO HD JR/PVC 3"X22.5°</t>
  </si>
  <si>
    <t>CODO HD JR/PVC 4"X45°</t>
  </si>
  <si>
    <t>CODO HD JR/PVC 3"X45°</t>
  </si>
  <si>
    <t>CODO HD JR/PVC 3"X90°</t>
  </si>
  <si>
    <t>CODO HD JR/PVC 4"X90°</t>
  </si>
  <si>
    <t>CODO UM GRAN RADIO PVC 4"X11.25°</t>
  </si>
  <si>
    <t>CODO UM GRAN RADIO PVC 3"X11.25°</t>
  </si>
  <si>
    <t>CODO UM GRAN RADIO PVC 4"X22.5°</t>
  </si>
  <si>
    <t>CODO UM GRAN RADIO PVC 3"X22.5°</t>
  </si>
  <si>
    <t>CODO UM RADIO CORTO PVC 4"X45°</t>
  </si>
  <si>
    <t>CODO UM RADIO CORTO PVC 3"X45°</t>
  </si>
  <si>
    <t>CODO UM RADIO CORTO PVC 3"X90°</t>
  </si>
  <si>
    <t>CODO UM RADIO CORTO PVC 4"X90°</t>
  </si>
  <si>
    <t>VÁLVULA COMPUERTA ELASTICA BR 4"</t>
  </si>
  <si>
    <t>VÁLVULA COMPUERTA ELASTICA BR 6"</t>
  </si>
  <si>
    <t>VÁLVULA COMPUERTA ELASTICA JR 4"</t>
  </si>
  <si>
    <t>VÁLVULA COMPUERTA ELASTICA JR 6"</t>
  </si>
  <si>
    <t>UNIÓN RAPIDA PVC 3"</t>
  </si>
  <si>
    <t>UNIÓN RAPIDA PVC 4"</t>
  </si>
  <si>
    <t>UNIÓN RAPIDA PVC 6"</t>
  </si>
  <si>
    <t>UNIÓN RAPIDA PVC 8"</t>
  </si>
  <si>
    <t>UNIÓN RAPIDA PVC 10"</t>
  </si>
  <si>
    <t>UNIÓN RAPIDA PVC 12"</t>
  </si>
  <si>
    <t>TUBERIA PVC RDE21 3" x 6m</t>
  </si>
  <si>
    <t>xTubo</t>
  </si>
  <si>
    <t>TUBERIA PVC RDE21 6" x 6m</t>
  </si>
  <si>
    <t>TUBERIA PVC RDE21 8" x 6m</t>
  </si>
  <si>
    <t>TUBERIA PVC RD21 10" x 6m</t>
  </si>
  <si>
    <t>TUBERIA PVC RD21 12" x 6m</t>
  </si>
  <si>
    <t>UNIÓN UNIVERSAL DE 14" R2</t>
  </si>
  <si>
    <t>UNIÓN UNIVERSAL DE 16" R2</t>
  </si>
  <si>
    <t>UNIÓN UNIVERSAL DE 12" R1</t>
  </si>
  <si>
    <t>UNIÓN UNIVERSAL DE 10" R1</t>
  </si>
  <si>
    <t>TEE JUNTA RAPIDA 8" X 3" EN HD</t>
  </si>
  <si>
    <t>TEE JUNTA RAPIDA 10" X 3" EN HD</t>
  </si>
  <si>
    <t>VÁLVULA VENTOSA COMBINADA  3"</t>
  </si>
  <si>
    <t>MACROMEDIDOR 12" TIPO WOLTMAN</t>
  </si>
  <si>
    <t>MACROMEDIDOR 8" TIPO WOLTMAN</t>
  </si>
  <si>
    <t>MACROMEDIDOR 6" TIPO WOLTMAN</t>
  </si>
  <si>
    <t>MACROMEDIDOR 4" TIPO WOLTMAN</t>
  </si>
  <si>
    <t>MACROMEDIDOR 3" TIPO WOLTMAN</t>
  </si>
  <si>
    <t>SUBTOTAL</t>
  </si>
  <si>
    <t>IVA 19%</t>
  </si>
  <si>
    <t>TOTAL</t>
  </si>
  <si>
    <t>UNIDAD</t>
  </si>
  <si>
    <t>CANTIDAD</t>
  </si>
  <si>
    <t>VALOR UNITARIO ANTES DE IVA</t>
  </si>
  <si>
    <t>VALOR TOTAL ANTES DE IVA</t>
  </si>
  <si>
    <t>A) PRECIOS TECHOS</t>
  </si>
  <si>
    <t>B) OFERTA ECONOMICA</t>
  </si>
  <si>
    <r>
      <t xml:space="preserve">Observación. </t>
    </r>
    <r>
      <rPr>
        <sz val="8"/>
        <color theme="1"/>
        <rFont val="Franklin Gothic Book"/>
        <family val="2"/>
      </rPr>
      <t xml:space="preserve">Si ingresa algún valor mayor al precio techo se activará un mensaje para revisión por parte del oferente. </t>
    </r>
  </si>
  <si>
    <t>Dirección:</t>
  </si>
  <si>
    <t>Ciudad</t>
  </si>
  <si>
    <t>Fax</t>
  </si>
  <si>
    <t>Razón Social</t>
  </si>
  <si>
    <t>NIT</t>
  </si>
  <si>
    <t>Representante Legal</t>
  </si>
  <si>
    <t>C.C.</t>
  </si>
  <si>
    <t>FIRMA</t>
  </si>
  <si>
    <t>C) CUADRO DE CONTROL</t>
  </si>
  <si>
    <t>Teléfono</t>
  </si>
  <si>
    <t>Teléfono Movil</t>
  </si>
  <si>
    <t>Correo Electrónico</t>
  </si>
  <si>
    <t>ANEXO # 15 - OFERTA ECONOMICA</t>
  </si>
  <si>
    <t>Al construir su oferta económica, tenga en cuenta que no podrá sobrepasar los valores techos unitarios para cada ítem, en caso de hacerlo será causal de rechazo</t>
  </si>
  <si>
    <t>Adicional a lo anterior la suma total de la oferta económica, no podrá sobrepasar el valor total del presupuesto, en caso de hacerlo será causal de rechazo</t>
  </si>
  <si>
    <t>Unicamente deberá diligenciar el LITERAL C) de la Oferta Economica</t>
  </si>
  <si>
    <t>NOTA # 4</t>
  </si>
  <si>
    <t>NOTA # 3</t>
  </si>
  <si>
    <t>NOTA # 2</t>
  </si>
  <si>
    <t>NOTA # 1</t>
  </si>
  <si>
    <t>La oferta económica deberá ser presentada en un archivo de PDF, encriptado y con clave, la clave del archivo encriptado de la oferta económica será socializado por parte de cada proponente en la audiencia pública de cierre, si el archivo de la oferta económica no se envía encriptado y con clave será causal de rechazo.</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</si>
</sst>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8" formatCode="&quot;$&quot;\ #,##0.00;[Red]\-&quot;$&quot;\ #,##0.00"/>
  </numFmts>
  <fonts count="6">
    <font>
      <sz val="11"/>
      <color theme="1"/>
      <name val="Calibri"/>
      <family val="2"/>
      <scheme val="minor"/>
    </font>
    <font>
      <b/>
      <sz val="8"/>
      <color rgb="FFFF0000"/>
      <name val="Franklin Gothic Book"/>
      <family val="2"/>
    </font>
    <font>
      <b/>
      <sz val="8"/>
      <color theme="1"/>
      <name val="Franklin Gothic Book"/>
      <family val="2"/>
    </font>
    <font>
      <sz val="8"/>
      <color theme="1"/>
      <name val="Franklin Gothic Book"/>
      <family val="2"/>
    </font>
    <font>
      <sz val="8"/>
      <color rgb="FFFF0000"/>
      <name val="Franklin Gothic Book"/>
      <family val="2"/>
    </font>
    <font>
      <b/>
      <sz val="12"/>
      <color theme="1"/>
      <name val="Franklin Gothic Book"/>
      <family val="2"/>
    </font>
  </fonts>
  <fills count="6">
    <fill>
      <patternFill patternType="none"/>
    </fill>
    <fill>
      <patternFill patternType="gray125"/>
    </fill>
    <fill>
      <patternFill patternType="solid">
        <fgColor theme="6" tint="0.59999389629810485"/>
        <bgColor indexed="64"/>
      </patternFill>
    </fill>
    <fill>
      <patternFill patternType="solid">
        <fgColor theme="0"/>
        <bgColor indexed="64"/>
      </patternFill>
    </fill>
    <fill>
      <patternFill patternType="solid">
        <fgColor theme="4" tint="0.79998168889431442"/>
        <bgColor indexed="64"/>
      </patternFill>
    </fill>
    <fill>
      <patternFill patternType="solid">
        <fgColor theme="9" tint="0.79998168889431442"/>
        <bgColor indexed="64"/>
      </patternFill>
    </fill>
  </fills>
  <borders count="24">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s>
  <cellStyleXfs count="1">
    <xf numFmtId="0" fontId="0" fillId="0" borderId="0"/>
  </cellStyleXfs>
  <cellXfs count="71">
    <xf numFmtId="0" fontId="0" fillId="0" borderId="0" xfId="0"/>
    <xf numFmtId="0" fontId="2" fillId="3" borderId="0"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4" fillId="0" borderId="6"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wrapText="1"/>
    </xf>
    <xf numFmtId="0" fontId="3" fillId="3" borderId="0" xfId="0" applyFont="1" applyFill="1" applyBorder="1" applyAlignment="1">
      <alignment wrapText="1"/>
    </xf>
    <xf numFmtId="8" fontId="3" fillId="3" borderId="0" xfId="0" applyNumberFormat="1" applyFont="1" applyFill="1" applyBorder="1" applyAlignment="1">
      <alignment horizontal="center" vertical="center" wrapText="1"/>
    </xf>
    <xf numFmtId="8" fontId="4" fillId="5" borderId="17" xfId="0" applyNumberFormat="1" applyFont="1" applyFill="1" applyBorder="1" applyAlignment="1">
      <alignment horizontal="center" vertical="center" wrapText="1"/>
    </xf>
    <xf numFmtId="8" fontId="3" fillId="0" borderId="18" xfId="0" applyNumberFormat="1" applyFont="1" applyBorder="1" applyAlignment="1">
      <alignment horizontal="center" vertical="center" wrapText="1"/>
    </xf>
    <xf numFmtId="8" fontId="3" fillId="2" borderId="18" xfId="0" applyNumberFormat="1" applyFont="1" applyFill="1" applyBorder="1" applyAlignment="1">
      <alignment horizontal="center" vertical="center" wrapText="1"/>
    </xf>
    <xf numFmtId="0" fontId="1" fillId="5" borderId="19" xfId="0" applyFont="1" applyFill="1" applyBorder="1" applyAlignment="1">
      <alignment horizontal="center" vertical="center" wrapText="1"/>
    </xf>
    <xf numFmtId="8" fontId="3" fillId="2" borderId="20" xfId="0" applyNumberFormat="1" applyFont="1" applyFill="1" applyBorder="1" applyAlignment="1">
      <alignment horizontal="center" vertical="center" wrapText="1"/>
    </xf>
    <xf numFmtId="8" fontId="3" fillId="0" borderId="8" xfId="0" applyNumberFormat="1" applyFont="1" applyBorder="1" applyAlignment="1">
      <alignment horizontal="center" vertical="center" wrapText="1"/>
    </xf>
    <xf numFmtId="0" fontId="2" fillId="2" borderId="22" xfId="0" applyFont="1" applyFill="1" applyBorder="1" applyAlignment="1">
      <alignment horizontal="center" vertical="center" wrapText="1"/>
    </xf>
    <xf numFmtId="8" fontId="4" fillId="5" borderId="18" xfId="0" applyNumberFormat="1" applyFont="1" applyFill="1" applyBorder="1" applyAlignment="1">
      <alignment horizontal="center" vertical="center" wrapText="1"/>
    </xf>
    <xf numFmtId="8" fontId="4" fillId="5" borderId="20" xfId="0" applyNumberFormat="1" applyFont="1" applyFill="1" applyBorder="1" applyAlignment="1">
      <alignment horizontal="center" vertical="center" wrapText="1"/>
    </xf>
    <xf numFmtId="0" fontId="2" fillId="4" borderId="6" xfId="0" applyFont="1" applyFill="1" applyBorder="1" applyAlignment="1">
      <alignment horizontal="center" vertical="center" wrapText="1"/>
    </xf>
    <xf numFmtId="0" fontId="1" fillId="5" borderId="17" xfId="0" applyFont="1" applyFill="1" applyBorder="1" applyAlignment="1">
      <alignment horizontal="center" vertical="center" wrapText="1"/>
    </xf>
    <xf numFmtId="0" fontId="1" fillId="5" borderId="18"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3" fillId="0" borderId="12" xfId="0" applyFont="1" applyBorder="1" applyAlignment="1">
      <alignment wrapText="1"/>
    </xf>
    <xf numFmtId="0" fontId="3" fillId="0" borderId="0" xfId="0" applyFont="1" applyBorder="1" applyAlignment="1">
      <alignment wrapText="1"/>
    </xf>
    <xf numFmtId="0" fontId="3" fillId="0" borderId="13" xfId="0" applyFont="1" applyBorder="1" applyAlignment="1">
      <alignment wrapText="1"/>
    </xf>
    <xf numFmtId="0" fontId="0" fillId="0" borderId="0" xfId="0" applyBorder="1"/>
    <xf numFmtId="0" fontId="2" fillId="4" borderId="18" xfId="0" applyFont="1" applyFill="1" applyBorder="1" applyAlignment="1">
      <alignment horizontal="center" vertical="center" wrapText="1"/>
    </xf>
    <xf numFmtId="8" fontId="4" fillId="0" borderId="18" xfId="0" applyNumberFormat="1" applyFont="1" applyBorder="1" applyAlignment="1">
      <alignment horizontal="center" vertical="center" wrapText="1"/>
    </xf>
    <xf numFmtId="0" fontId="3" fillId="0" borderId="12" xfId="0" applyFont="1" applyBorder="1" applyAlignment="1">
      <alignment vertical="center" wrapText="1"/>
    </xf>
    <xf numFmtId="0" fontId="3" fillId="0" borderId="0" xfId="0" applyFont="1" applyBorder="1" applyAlignment="1">
      <alignment vertical="center" wrapText="1"/>
    </xf>
    <xf numFmtId="0" fontId="3" fillId="0" borderId="14" xfId="0" applyFont="1" applyBorder="1" applyAlignment="1">
      <alignment wrapText="1"/>
    </xf>
    <xf numFmtId="0" fontId="3" fillId="0" borderId="5" xfId="0" applyFont="1" applyBorder="1" applyAlignment="1">
      <alignment wrapText="1"/>
    </xf>
    <xf numFmtId="0" fontId="3" fillId="3" borderId="5" xfId="0" applyFont="1" applyFill="1" applyBorder="1" applyAlignment="1">
      <alignment wrapText="1"/>
    </xf>
    <xf numFmtId="0" fontId="3" fillId="0" borderId="4" xfId="0" applyFont="1" applyBorder="1" applyAlignment="1">
      <alignment wrapText="1"/>
    </xf>
    <xf numFmtId="0" fontId="2" fillId="0" borderId="12" xfId="0" applyFont="1" applyBorder="1" applyAlignment="1">
      <alignment horizontal="center" vertical="center" wrapText="1"/>
    </xf>
    <xf numFmtId="0" fontId="2" fillId="0" borderId="0" xfId="0" applyFont="1" applyBorder="1" applyAlignment="1">
      <alignment horizontal="center" vertical="center" wrapText="1"/>
    </xf>
    <xf numFmtId="0" fontId="3" fillId="0" borderId="0" xfId="0" applyFont="1" applyBorder="1" applyAlignment="1">
      <alignment horizontal="justify" vertical="center" wrapText="1"/>
    </xf>
    <xf numFmtId="0" fontId="3" fillId="0" borderId="13" xfId="0" applyFont="1" applyBorder="1" applyAlignment="1">
      <alignment horizontal="justify" vertical="center" wrapText="1"/>
    </xf>
    <xf numFmtId="0" fontId="2" fillId="4" borderId="6" xfId="0" applyFont="1" applyFill="1" applyBorder="1" applyAlignment="1">
      <alignment horizontal="justify" vertical="center" wrapText="1"/>
    </xf>
    <xf numFmtId="0" fontId="2" fillId="4" borderId="18" xfId="0" applyFont="1" applyFill="1" applyBorder="1" applyAlignment="1">
      <alignment horizontal="justify" vertical="center" wrapText="1"/>
    </xf>
    <xf numFmtId="0" fontId="2" fillId="4" borderId="6"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3" fillId="4" borderId="17" xfId="0" applyFont="1" applyFill="1" applyBorder="1" applyAlignment="1">
      <alignment horizontal="center" vertical="center" wrapText="1"/>
    </xf>
    <xf numFmtId="0" fontId="3" fillId="0" borderId="6" xfId="0" applyFont="1" applyBorder="1" applyAlignment="1">
      <alignment horizontal="center" wrapText="1"/>
    </xf>
    <xf numFmtId="0" fontId="3" fillId="0" borderId="9" xfId="0" applyFont="1" applyBorder="1" applyAlignment="1">
      <alignment horizontal="center" wrapText="1"/>
    </xf>
    <xf numFmtId="0" fontId="3" fillId="0" borderId="10" xfId="0" applyFont="1" applyBorder="1" applyAlignment="1">
      <alignment horizontal="center" wrapText="1"/>
    </xf>
    <xf numFmtId="0" fontId="3" fillId="0" borderId="11" xfId="0" applyFont="1" applyBorder="1" applyAlignment="1">
      <alignment horizontal="center" wrapText="1"/>
    </xf>
    <xf numFmtId="0" fontId="3" fillId="0" borderId="12" xfId="0" applyFont="1" applyBorder="1" applyAlignment="1">
      <alignment horizontal="center" wrapText="1"/>
    </xf>
    <xf numFmtId="0" fontId="3" fillId="0" borderId="0" xfId="0" applyFont="1" applyBorder="1" applyAlignment="1">
      <alignment horizontal="center" wrapText="1"/>
    </xf>
    <xf numFmtId="0" fontId="3" fillId="0" borderId="13" xfId="0" applyFont="1" applyBorder="1" applyAlignment="1">
      <alignment horizontal="center" wrapText="1"/>
    </xf>
    <xf numFmtId="0" fontId="3" fillId="4" borderId="23"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5" fillId="2" borderId="11" xfId="0" applyFont="1" applyFill="1" applyBorder="1" applyAlignment="1">
      <alignment horizontal="center" vertical="center" wrapText="1"/>
    </xf>
    <xf numFmtId="0" fontId="5" fillId="2" borderId="14"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1" fillId="5" borderId="15"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1" fillId="5" borderId="17" xfId="0" applyFont="1" applyFill="1" applyBorder="1" applyAlignment="1">
      <alignment horizontal="center" vertical="center" wrapText="1"/>
    </xf>
    <xf numFmtId="0" fontId="1" fillId="5" borderId="18" xfId="0" applyFont="1" applyFill="1" applyBorder="1" applyAlignment="1">
      <alignment horizontal="center" vertical="center" wrapText="1"/>
    </xf>
    <xf numFmtId="0" fontId="2" fillId="2" borderId="21"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3" fillId="4" borderId="6"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13</xdr:col>
      <xdr:colOff>392905</xdr:colOff>
      <xdr:row>1</xdr:row>
      <xdr:rowOff>83344</xdr:rowOff>
    </xdr:from>
    <xdr:to>
      <xdr:col>14</xdr:col>
      <xdr:colOff>1190624</xdr:colOff>
      <xdr:row>5</xdr:row>
      <xdr:rowOff>133073</xdr:rowOff>
    </xdr:to>
    <xdr:pic>
      <xdr:nvPicPr>
        <xdr:cNvPr id="3"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25374" y="250032"/>
          <a:ext cx="2309813" cy="7164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11906</xdr:colOff>
      <xdr:row>1</xdr:row>
      <xdr:rowOff>11906</xdr:rowOff>
    </xdr:from>
    <xdr:to>
      <xdr:col>5</xdr:col>
      <xdr:colOff>381645</xdr:colOff>
      <xdr:row>5</xdr:row>
      <xdr:rowOff>47624</xdr:rowOff>
    </xdr:to>
    <xdr:pic>
      <xdr:nvPicPr>
        <xdr:cNvPr id="4" name="Imagen 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19125" y="178594"/>
          <a:ext cx="869801" cy="70246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E1:O100"/>
  <sheetViews>
    <sheetView tabSelected="1" topLeftCell="D67" zoomScale="80" zoomScaleNormal="80" workbookViewId="0">
      <selection activeCell="K16" sqref="K16"/>
    </sheetView>
  </sheetViews>
  <sheetFormatPr baseColWidth="10" defaultColWidth="9.140625" defaultRowHeight="11.25"/>
  <cols>
    <col min="1" max="3" width="0" style="9" hidden="1" customWidth="1"/>
    <col min="4" max="4" width="9.140625" style="9"/>
    <col min="5" max="5" width="7.42578125" style="9" customWidth="1"/>
    <col min="6" max="6" width="51.7109375" style="9" customWidth="1"/>
    <col min="7" max="7" width="11.28515625" style="9" customWidth="1"/>
    <col min="8" max="8" width="15.5703125" style="9" customWidth="1"/>
    <col min="9" max="9" width="15.140625" style="9" customWidth="1"/>
    <col min="10" max="10" width="17.5703125" style="9" customWidth="1"/>
    <col min="11" max="11" width="18.7109375" style="9" customWidth="1"/>
    <col min="12" max="12" width="25" style="9" customWidth="1"/>
    <col min="13" max="13" width="10.42578125" style="10" customWidth="1"/>
    <col min="14" max="14" width="22.7109375" style="9" customWidth="1"/>
    <col min="15" max="15" width="20.28515625" style="9" customWidth="1"/>
    <col min="16" max="16384" width="9.140625" style="9"/>
  </cols>
  <sheetData>
    <row r="1" spans="5:15" ht="13.5" thickBot="1"/>
    <row r="2" spans="5:15">
      <c r="E2" s="48"/>
      <c r="F2" s="49"/>
      <c r="G2" s="49"/>
      <c r="H2" s="49"/>
      <c r="I2" s="49"/>
      <c r="J2" s="49"/>
      <c r="K2" s="49"/>
      <c r="L2" s="49"/>
      <c r="M2" s="49"/>
      <c r="N2" s="49"/>
      <c r="O2" s="50"/>
    </row>
    <row r="3" spans="5:15">
      <c r="E3" s="51"/>
      <c r="F3" s="52"/>
      <c r="G3" s="52"/>
      <c r="H3" s="52"/>
      <c r="I3" s="52"/>
      <c r="J3" s="52"/>
      <c r="K3" s="52"/>
      <c r="L3" s="52"/>
      <c r="M3" s="52"/>
      <c r="N3" s="52"/>
      <c r="O3" s="53"/>
    </row>
    <row r="4" spans="5:15">
      <c r="E4" s="51"/>
      <c r="F4" s="52"/>
      <c r="G4" s="52"/>
      <c r="H4" s="52"/>
      <c r="I4" s="52"/>
      <c r="J4" s="52"/>
      <c r="K4" s="52"/>
      <c r="L4" s="52"/>
      <c r="M4" s="52"/>
      <c r="N4" s="52"/>
      <c r="O4" s="53"/>
    </row>
    <row r="5" spans="5:15">
      <c r="E5" s="51"/>
      <c r="F5" s="52"/>
      <c r="G5" s="52"/>
      <c r="H5" s="52"/>
      <c r="I5" s="52"/>
      <c r="J5" s="52"/>
      <c r="K5" s="52"/>
      <c r="L5" s="52"/>
      <c r="M5" s="52"/>
      <c r="N5" s="52"/>
      <c r="O5" s="53"/>
    </row>
    <row r="6" spans="5:15" ht="12" thickBot="1">
      <c r="E6" s="51"/>
      <c r="F6" s="52"/>
      <c r="G6" s="52"/>
      <c r="H6" s="52"/>
      <c r="I6" s="52"/>
      <c r="J6" s="52"/>
      <c r="K6" s="52"/>
      <c r="L6" s="52"/>
      <c r="M6" s="52"/>
      <c r="N6" s="52"/>
      <c r="O6" s="53"/>
    </row>
    <row r="7" spans="5:15">
      <c r="E7" s="56" t="s">
        <v>79</v>
      </c>
      <c r="F7" s="57"/>
      <c r="G7" s="57"/>
      <c r="H7" s="57"/>
      <c r="I7" s="57"/>
      <c r="J7" s="57"/>
      <c r="K7" s="57"/>
      <c r="L7" s="57"/>
      <c r="M7" s="57"/>
      <c r="N7" s="57"/>
      <c r="O7" s="58"/>
    </row>
    <row r="8" spans="5:15" ht="12" thickBot="1">
      <c r="E8" s="59"/>
      <c r="F8" s="60"/>
      <c r="G8" s="60"/>
      <c r="H8" s="60"/>
      <c r="I8" s="60"/>
      <c r="J8" s="60"/>
      <c r="K8" s="60"/>
      <c r="L8" s="60"/>
      <c r="M8" s="60"/>
      <c r="N8" s="60"/>
      <c r="O8" s="61"/>
    </row>
    <row r="9" spans="5:15" ht="13.5" thickBot="1">
      <c r="E9" s="26"/>
      <c r="F9" s="27"/>
      <c r="G9" s="27"/>
      <c r="H9" s="27"/>
      <c r="I9" s="27"/>
      <c r="J9" s="27"/>
      <c r="K9" s="27"/>
      <c r="L9" s="27"/>
      <c r="N9" s="27"/>
      <c r="O9" s="28"/>
    </row>
    <row r="10" spans="5:15" ht="15" customHeight="1">
      <c r="E10" s="26"/>
      <c r="F10" s="27"/>
      <c r="G10" s="27"/>
      <c r="H10" s="27"/>
      <c r="I10" s="62" t="s">
        <v>64</v>
      </c>
      <c r="J10" s="63"/>
      <c r="K10" s="66" t="s">
        <v>65</v>
      </c>
      <c r="L10" s="67"/>
      <c r="N10" s="44" t="s">
        <v>75</v>
      </c>
      <c r="O10" s="45"/>
    </row>
    <row r="11" spans="5:15">
      <c r="E11" s="26"/>
      <c r="F11" s="27"/>
      <c r="G11" s="27"/>
      <c r="H11" s="27"/>
      <c r="I11" s="64"/>
      <c r="J11" s="65"/>
      <c r="K11" s="68"/>
      <c r="L11" s="69"/>
      <c r="N11" s="44"/>
      <c r="O11" s="45"/>
    </row>
    <row r="12" spans="5:15">
      <c r="E12" s="26"/>
      <c r="F12" s="27"/>
      <c r="G12" s="27"/>
      <c r="H12" s="27"/>
      <c r="I12" s="64"/>
      <c r="J12" s="65"/>
      <c r="K12" s="68"/>
      <c r="L12" s="69"/>
      <c r="N12" s="44"/>
      <c r="O12" s="45"/>
    </row>
    <row r="13" spans="5:15" ht="27" customHeight="1">
      <c r="E13" s="26"/>
      <c r="F13" s="27"/>
      <c r="G13" s="27"/>
      <c r="H13" s="27"/>
      <c r="I13" s="64"/>
      <c r="J13" s="65"/>
      <c r="K13" s="68"/>
      <c r="L13" s="69"/>
      <c r="M13" s="1"/>
      <c r="N13" s="42" t="s">
        <v>66</v>
      </c>
      <c r="O13" s="43"/>
    </row>
    <row r="14" spans="5:15" ht="31.5" customHeight="1" thickBot="1">
      <c r="E14" s="26"/>
      <c r="F14" s="29"/>
      <c r="G14" s="27"/>
      <c r="H14" s="27"/>
      <c r="I14" s="64"/>
      <c r="J14" s="65"/>
      <c r="K14" s="68"/>
      <c r="L14" s="69"/>
      <c r="M14" s="1"/>
      <c r="N14" s="42"/>
      <c r="O14" s="43"/>
    </row>
    <row r="15" spans="5:15" ht="49.5" customHeight="1" thickBot="1">
      <c r="E15" s="2" t="s">
        <v>0</v>
      </c>
      <c r="F15" s="3" t="s">
        <v>1</v>
      </c>
      <c r="G15" s="3" t="s">
        <v>60</v>
      </c>
      <c r="H15" s="4" t="s">
        <v>61</v>
      </c>
      <c r="I15" s="22" t="s">
        <v>62</v>
      </c>
      <c r="J15" s="23" t="s">
        <v>63</v>
      </c>
      <c r="K15" s="24" t="s">
        <v>62</v>
      </c>
      <c r="L15" s="25" t="s">
        <v>63</v>
      </c>
      <c r="M15" s="1"/>
      <c r="N15" s="21" t="s">
        <v>62</v>
      </c>
      <c r="O15" s="30" t="s">
        <v>63</v>
      </c>
    </row>
    <row r="16" spans="5:15" ht="12" thickBot="1">
      <c r="E16" s="5">
        <v>1</v>
      </c>
      <c r="F16" s="6" t="s">
        <v>2</v>
      </c>
      <c r="G16" s="6" t="s">
        <v>3</v>
      </c>
      <c r="H16" s="8">
        <v>25</v>
      </c>
      <c r="I16" s="12">
        <v>31792</v>
      </c>
      <c r="J16" s="19">
        <v>794800</v>
      </c>
      <c r="K16" s="17"/>
      <c r="L16" s="13">
        <f>+K16*H16</f>
        <v>0</v>
      </c>
      <c r="M16" s="11"/>
      <c r="N16" s="7" t="str">
        <f>+IF(K16&gt;I16,"ERROR","")</f>
        <v/>
      </c>
      <c r="O16" s="31" t="str">
        <f>+IF(L16&gt;J16,"ERROR","")</f>
        <v/>
      </c>
    </row>
    <row r="17" spans="5:15" ht="12" thickBot="1">
      <c r="E17" s="5">
        <v>2</v>
      </c>
      <c r="F17" s="6" t="s">
        <v>4</v>
      </c>
      <c r="G17" s="6" t="s">
        <v>3</v>
      </c>
      <c r="H17" s="8">
        <v>10</v>
      </c>
      <c r="I17" s="12">
        <v>22811.33</v>
      </c>
      <c r="J17" s="19">
        <v>228113.33</v>
      </c>
      <c r="K17" s="17"/>
      <c r="L17" s="13">
        <f t="shared" ref="L17:L68" si="0">+K17*H17</f>
        <v>0</v>
      </c>
      <c r="M17" s="11"/>
      <c r="N17" s="7" t="str">
        <f t="shared" ref="N17:N68" si="1">+IF(K17&gt;I17,"ERROR","")</f>
        <v/>
      </c>
      <c r="O17" s="31" t="str">
        <f t="shared" ref="O17:O68" si="2">+IF(L17&gt;J17,"ERROR","")</f>
        <v/>
      </c>
    </row>
    <row r="18" spans="5:15" ht="12" thickBot="1">
      <c r="E18" s="5">
        <v>3</v>
      </c>
      <c r="F18" s="6" t="s">
        <v>5</v>
      </c>
      <c r="G18" s="6" t="s">
        <v>3</v>
      </c>
      <c r="H18" s="8">
        <v>200</v>
      </c>
      <c r="I18" s="12">
        <v>29828.67</v>
      </c>
      <c r="J18" s="19">
        <v>5965733.3300000001</v>
      </c>
      <c r="K18" s="17"/>
      <c r="L18" s="13">
        <f t="shared" si="0"/>
        <v>0</v>
      </c>
      <c r="M18" s="11"/>
      <c r="N18" s="7" t="str">
        <f t="shared" si="1"/>
        <v/>
      </c>
      <c r="O18" s="31" t="str">
        <f t="shared" si="2"/>
        <v/>
      </c>
    </row>
    <row r="19" spans="5:15" ht="13.5" thickBot="1">
      <c r="E19" s="5">
        <v>4</v>
      </c>
      <c r="F19" s="6" t="s">
        <v>6</v>
      </c>
      <c r="G19" s="6" t="s">
        <v>3</v>
      </c>
      <c r="H19" s="8">
        <v>25</v>
      </c>
      <c r="I19" s="12">
        <v>68895.8</v>
      </c>
      <c r="J19" s="19">
        <v>1722395</v>
      </c>
      <c r="K19" s="17"/>
      <c r="L19" s="13">
        <f t="shared" si="0"/>
        <v>0</v>
      </c>
      <c r="M19" s="11"/>
      <c r="N19" s="7" t="str">
        <f t="shared" si="1"/>
        <v/>
      </c>
      <c r="O19" s="31" t="str">
        <f t="shared" si="2"/>
        <v/>
      </c>
    </row>
    <row r="20" spans="5:15" ht="13.5" thickBot="1">
      <c r="E20" s="5">
        <v>5</v>
      </c>
      <c r="F20" s="6" t="s">
        <v>7</v>
      </c>
      <c r="G20" s="6" t="s">
        <v>3</v>
      </c>
      <c r="H20" s="8">
        <v>10</v>
      </c>
      <c r="I20" s="12">
        <v>86377.8</v>
      </c>
      <c r="J20" s="19">
        <v>863778</v>
      </c>
      <c r="K20" s="17"/>
      <c r="L20" s="13">
        <f t="shared" si="0"/>
        <v>0</v>
      </c>
      <c r="M20" s="11"/>
      <c r="N20" s="7" t="str">
        <f t="shared" si="1"/>
        <v/>
      </c>
      <c r="O20" s="31" t="str">
        <f t="shared" si="2"/>
        <v/>
      </c>
    </row>
    <row r="21" spans="5:15" ht="13.5" thickBot="1">
      <c r="E21" s="5">
        <v>6</v>
      </c>
      <c r="F21" s="6" t="s">
        <v>8</v>
      </c>
      <c r="G21" s="6" t="s">
        <v>3</v>
      </c>
      <c r="H21" s="8">
        <v>500</v>
      </c>
      <c r="I21" s="12">
        <v>61060.6</v>
      </c>
      <c r="J21" s="19">
        <v>30530300</v>
      </c>
      <c r="K21" s="17"/>
      <c r="L21" s="13">
        <f t="shared" si="0"/>
        <v>0</v>
      </c>
      <c r="M21" s="11"/>
      <c r="N21" s="7" t="str">
        <f t="shared" si="1"/>
        <v/>
      </c>
      <c r="O21" s="31" t="str">
        <f t="shared" si="2"/>
        <v/>
      </c>
    </row>
    <row r="22" spans="5:15" ht="13.5" thickBot="1">
      <c r="E22" s="5">
        <v>7</v>
      </c>
      <c r="F22" s="6" t="s">
        <v>9</v>
      </c>
      <c r="G22" s="6" t="s">
        <v>3</v>
      </c>
      <c r="H22" s="8">
        <v>600</v>
      </c>
      <c r="I22" s="12">
        <v>7349.4</v>
      </c>
      <c r="J22" s="19">
        <v>4409640</v>
      </c>
      <c r="K22" s="17"/>
      <c r="L22" s="13">
        <f t="shared" si="0"/>
        <v>0</v>
      </c>
      <c r="M22" s="11"/>
      <c r="N22" s="7" t="str">
        <f t="shared" si="1"/>
        <v/>
      </c>
      <c r="O22" s="31" t="str">
        <f t="shared" si="2"/>
        <v/>
      </c>
    </row>
    <row r="23" spans="5:15" ht="13.5" thickBot="1">
      <c r="E23" s="5">
        <v>8</v>
      </c>
      <c r="F23" s="6" t="s">
        <v>10</v>
      </c>
      <c r="G23" s="6" t="s">
        <v>3</v>
      </c>
      <c r="H23" s="8">
        <v>10</v>
      </c>
      <c r="I23" s="12">
        <v>108926.8</v>
      </c>
      <c r="J23" s="19">
        <v>1089268</v>
      </c>
      <c r="K23" s="17"/>
      <c r="L23" s="13">
        <f t="shared" si="0"/>
        <v>0</v>
      </c>
      <c r="M23" s="11"/>
      <c r="N23" s="7" t="str">
        <f t="shared" si="1"/>
        <v/>
      </c>
      <c r="O23" s="31" t="str">
        <f t="shared" si="2"/>
        <v/>
      </c>
    </row>
    <row r="24" spans="5:15" ht="13.5" thickBot="1">
      <c r="E24" s="5">
        <v>9</v>
      </c>
      <c r="F24" s="6" t="s">
        <v>11</v>
      </c>
      <c r="G24" s="6" t="s">
        <v>3</v>
      </c>
      <c r="H24" s="8">
        <v>14</v>
      </c>
      <c r="I24" s="12">
        <v>122525.2</v>
      </c>
      <c r="J24" s="19">
        <v>1715352.8</v>
      </c>
      <c r="K24" s="17"/>
      <c r="L24" s="13">
        <f t="shared" si="0"/>
        <v>0</v>
      </c>
      <c r="M24" s="11"/>
      <c r="N24" s="7" t="str">
        <f t="shared" si="1"/>
        <v/>
      </c>
      <c r="O24" s="31" t="str">
        <f t="shared" si="2"/>
        <v/>
      </c>
    </row>
    <row r="25" spans="5:15" ht="12" thickBot="1">
      <c r="E25" s="5">
        <v>10</v>
      </c>
      <c r="F25" s="6" t="s">
        <v>12</v>
      </c>
      <c r="G25" s="6" t="s">
        <v>3</v>
      </c>
      <c r="H25" s="8">
        <v>8</v>
      </c>
      <c r="I25" s="12">
        <v>183649.4</v>
      </c>
      <c r="J25" s="19">
        <v>1469195.2</v>
      </c>
      <c r="K25" s="17"/>
      <c r="L25" s="13">
        <f t="shared" si="0"/>
        <v>0</v>
      </c>
      <c r="M25" s="11"/>
      <c r="N25" s="7" t="str">
        <f t="shared" si="1"/>
        <v/>
      </c>
      <c r="O25" s="31" t="str">
        <f t="shared" si="2"/>
        <v/>
      </c>
    </row>
    <row r="26" spans="5:15" ht="12" thickBot="1">
      <c r="E26" s="5">
        <v>11</v>
      </c>
      <c r="F26" s="6" t="s">
        <v>13</v>
      </c>
      <c r="G26" s="6" t="s">
        <v>3</v>
      </c>
      <c r="H26" s="8">
        <v>4</v>
      </c>
      <c r="I26" s="12">
        <v>153820.75</v>
      </c>
      <c r="J26" s="19">
        <v>615283</v>
      </c>
      <c r="K26" s="17"/>
      <c r="L26" s="13">
        <f t="shared" si="0"/>
        <v>0</v>
      </c>
      <c r="M26" s="11"/>
      <c r="N26" s="7" t="str">
        <f t="shared" si="1"/>
        <v/>
      </c>
      <c r="O26" s="31" t="str">
        <f t="shared" si="2"/>
        <v/>
      </c>
    </row>
    <row r="27" spans="5:15" ht="12" thickBot="1">
      <c r="E27" s="5">
        <v>12</v>
      </c>
      <c r="F27" s="6" t="s">
        <v>14</v>
      </c>
      <c r="G27" s="6" t="s">
        <v>3</v>
      </c>
      <c r="H27" s="8">
        <v>4</v>
      </c>
      <c r="I27" s="12">
        <v>84580.75</v>
      </c>
      <c r="J27" s="19">
        <v>338323</v>
      </c>
      <c r="K27" s="17"/>
      <c r="L27" s="13">
        <f t="shared" si="0"/>
        <v>0</v>
      </c>
      <c r="M27" s="11"/>
      <c r="N27" s="7" t="str">
        <f t="shared" si="1"/>
        <v/>
      </c>
      <c r="O27" s="31" t="str">
        <f t="shared" si="2"/>
        <v/>
      </c>
    </row>
    <row r="28" spans="5:15" ht="12" thickBot="1">
      <c r="E28" s="5">
        <v>13</v>
      </c>
      <c r="F28" s="6" t="s">
        <v>15</v>
      </c>
      <c r="G28" s="6" t="s">
        <v>3</v>
      </c>
      <c r="H28" s="8">
        <v>4</v>
      </c>
      <c r="I28" s="12">
        <v>160645.75</v>
      </c>
      <c r="J28" s="19">
        <v>642583</v>
      </c>
      <c r="K28" s="17"/>
      <c r="L28" s="13">
        <f t="shared" si="0"/>
        <v>0</v>
      </c>
      <c r="M28" s="11"/>
      <c r="N28" s="7" t="str">
        <f t="shared" si="1"/>
        <v/>
      </c>
      <c r="O28" s="31" t="str">
        <f t="shared" si="2"/>
        <v/>
      </c>
    </row>
    <row r="29" spans="5:15" ht="12" thickBot="1">
      <c r="E29" s="5">
        <v>14</v>
      </c>
      <c r="F29" s="6" t="s">
        <v>16</v>
      </c>
      <c r="G29" s="6" t="s">
        <v>3</v>
      </c>
      <c r="H29" s="8">
        <v>4</v>
      </c>
      <c r="I29" s="12">
        <v>117737.25</v>
      </c>
      <c r="J29" s="19">
        <v>470949</v>
      </c>
      <c r="K29" s="17"/>
      <c r="L29" s="13">
        <f t="shared" si="0"/>
        <v>0</v>
      </c>
      <c r="M29" s="11"/>
      <c r="N29" s="7" t="str">
        <f t="shared" si="1"/>
        <v/>
      </c>
      <c r="O29" s="31" t="str">
        <f t="shared" si="2"/>
        <v/>
      </c>
    </row>
    <row r="30" spans="5:15" ht="12" thickBot="1">
      <c r="E30" s="5">
        <v>15</v>
      </c>
      <c r="F30" s="6" t="s">
        <v>17</v>
      </c>
      <c r="G30" s="6" t="s">
        <v>3</v>
      </c>
      <c r="H30" s="8">
        <v>4</v>
      </c>
      <c r="I30" s="12">
        <v>160645.75</v>
      </c>
      <c r="J30" s="19">
        <v>642583</v>
      </c>
      <c r="K30" s="17"/>
      <c r="L30" s="13">
        <f t="shared" si="0"/>
        <v>0</v>
      </c>
      <c r="M30" s="11"/>
      <c r="N30" s="7" t="str">
        <f t="shared" si="1"/>
        <v/>
      </c>
      <c r="O30" s="31" t="str">
        <f t="shared" si="2"/>
        <v/>
      </c>
    </row>
    <row r="31" spans="5:15" ht="12" thickBot="1">
      <c r="E31" s="5">
        <v>16</v>
      </c>
      <c r="F31" s="6" t="s">
        <v>18</v>
      </c>
      <c r="G31" s="6" t="s">
        <v>3</v>
      </c>
      <c r="H31" s="8">
        <v>4</v>
      </c>
      <c r="I31" s="12">
        <v>117737.25</v>
      </c>
      <c r="J31" s="19">
        <v>470949</v>
      </c>
      <c r="K31" s="17"/>
      <c r="L31" s="13">
        <f t="shared" si="0"/>
        <v>0</v>
      </c>
      <c r="M31" s="11"/>
      <c r="N31" s="7" t="str">
        <f t="shared" si="1"/>
        <v/>
      </c>
      <c r="O31" s="31" t="str">
        <f t="shared" si="2"/>
        <v/>
      </c>
    </row>
    <row r="32" spans="5:15" ht="12" thickBot="1">
      <c r="E32" s="5">
        <v>17</v>
      </c>
      <c r="F32" s="6" t="s">
        <v>19</v>
      </c>
      <c r="G32" s="6" t="s">
        <v>3</v>
      </c>
      <c r="H32" s="8">
        <v>4</v>
      </c>
      <c r="I32" s="12">
        <v>121788</v>
      </c>
      <c r="J32" s="19">
        <v>487152</v>
      </c>
      <c r="K32" s="17"/>
      <c r="L32" s="13">
        <f t="shared" si="0"/>
        <v>0</v>
      </c>
      <c r="M32" s="11"/>
      <c r="N32" s="7" t="str">
        <f t="shared" si="1"/>
        <v/>
      </c>
      <c r="O32" s="31" t="str">
        <f t="shared" si="2"/>
        <v/>
      </c>
    </row>
    <row r="33" spans="5:15" ht="12" thickBot="1">
      <c r="E33" s="5">
        <v>18</v>
      </c>
      <c r="F33" s="6" t="s">
        <v>20</v>
      </c>
      <c r="G33" s="6" t="s">
        <v>3</v>
      </c>
      <c r="H33" s="8">
        <v>4</v>
      </c>
      <c r="I33" s="12">
        <v>212603</v>
      </c>
      <c r="J33" s="19">
        <v>850412</v>
      </c>
      <c r="K33" s="17"/>
      <c r="L33" s="13">
        <f t="shared" si="0"/>
        <v>0</v>
      </c>
      <c r="M33" s="11"/>
      <c r="N33" s="7" t="str">
        <f t="shared" si="1"/>
        <v/>
      </c>
      <c r="O33" s="31" t="str">
        <f t="shared" si="2"/>
        <v/>
      </c>
    </row>
    <row r="34" spans="5:15" ht="12" thickBot="1">
      <c r="E34" s="5">
        <v>19</v>
      </c>
      <c r="F34" s="6" t="s">
        <v>21</v>
      </c>
      <c r="G34" s="6" t="s">
        <v>3</v>
      </c>
      <c r="H34" s="8">
        <v>1</v>
      </c>
      <c r="I34" s="12">
        <v>81982</v>
      </c>
      <c r="J34" s="19">
        <v>81982</v>
      </c>
      <c r="K34" s="17"/>
      <c r="L34" s="13">
        <f t="shared" si="0"/>
        <v>0</v>
      </c>
      <c r="M34" s="11"/>
      <c r="N34" s="7" t="str">
        <f t="shared" si="1"/>
        <v/>
      </c>
      <c r="O34" s="31" t="str">
        <f t="shared" si="2"/>
        <v/>
      </c>
    </row>
    <row r="35" spans="5:15" ht="12" thickBot="1">
      <c r="E35" s="5">
        <v>20</v>
      </c>
      <c r="F35" s="6" t="s">
        <v>22</v>
      </c>
      <c r="G35" s="6" t="s">
        <v>3</v>
      </c>
      <c r="H35" s="8">
        <v>1</v>
      </c>
      <c r="I35" s="12">
        <v>47979</v>
      </c>
      <c r="J35" s="19">
        <v>47979</v>
      </c>
      <c r="K35" s="17"/>
      <c r="L35" s="13">
        <f t="shared" si="0"/>
        <v>0</v>
      </c>
      <c r="M35" s="11"/>
      <c r="N35" s="7" t="str">
        <f t="shared" si="1"/>
        <v/>
      </c>
      <c r="O35" s="31" t="str">
        <f t="shared" si="2"/>
        <v/>
      </c>
    </row>
    <row r="36" spans="5:15" ht="12" thickBot="1">
      <c r="E36" s="5">
        <v>21</v>
      </c>
      <c r="F36" s="6" t="s">
        <v>23</v>
      </c>
      <c r="G36" s="6" t="s">
        <v>3</v>
      </c>
      <c r="H36" s="8">
        <v>1</v>
      </c>
      <c r="I36" s="12">
        <v>86314.5</v>
      </c>
      <c r="J36" s="19">
        <v>86314.5</v>
      </c>
      <c r="K36" s="17"/>
      <c r="L36" s="13">
        <f t="shared" si="0"/>
        <v>0</v>
      </c>
      <c r="M36" s="11"/>
      <c r="N36" s="7" t="str">
        <f t="shared" si="1"/>
        <v/>
      </c>
      <c r="O36" s="31" t="str">
        <f t="shared" si="2"/>
        <v/>
      </c>
    </row>
    <row r="37" spans="5:15" ht="12" thickBot="1">
      <c r="E37" s="5">
        <v>22</v>
      </c>
      <c r="F37" s="6" t="s">
        <v>24</v>
      </c>
      <c r="G37" s="6" t="s">
        <v>3</v>
      </c>
      <c r="H37" s="8">
        <v>1</v>
      </c>
      <c r="I37" s="12">
        <v>52587.5</v>
      </c>
      <c r="J37" s="19">
        <v>52587.5</v>
      </c>
      <c r="K37" s="17"/>
      <c r="L37" s="13">
        <f t="shared" si="0"/>
        <v>0</v>
      </c>
      <c r="M37" s="11"/>
      <c r="N37" s="7" t="str">
        <f t="shared" si="1"/>
        <v/>
      </c>
      <c r="O37" s="31" t="str">
        <f t="shared" si="2"/>
        <v/>
      </c>
    </row>
    <row r="38" spans="5:15" ht="12" thickBot="1">
      <c r="E38" s="5">
        <v>23</v>
      </c>
      <c r="F38" s="6" t="s">
        <v>25</v>
      </c>
      <c r="G38" s="6" t="s">
        <v>3</v>
      </c>
      <c r="H38" s="8">
        <v>1</v>
      </c>
      <c r="I38" s="12">
        <v>115729.67</v>
      </c>
      <c r="J38" s="19">
        <v>115729.67</v>
      </c>
      <c r="K38" s="17"/>
      <c r="L38" s="13">
        <f t="shared" si="0"/>
        <v>0</v>
      </c>
      <c r="M38" s="11"/>
      <c r="N38" s="7" t="str">
        <f t="shared" si="1"/>
        <v/>
      </c>
      <c r="O38" s="31" t="str">
        <f t="shared" si="2"/>
        <v/>
      </c>
    </row>
    <row r="39" spans="5:15" ht="12" thickBot="1">
      <c r="E39" s="5">
        <v>24</v>
      </c>
      <c r="F39" s="6" t="s">
        <v>26</v>
      </c>
      <c r="G39" s="6" t="s">
        <v>3</v>
      </c>
      <c r="H39" s="8">
        <v>1</v>
      </c>
      <c r="I39" s="12">
        <v>77564.67</v>
      </c>
      <c r="J39" s="19">
        <v>77564.67</v>
      </c>
      <c r="K39" s="17"/>
      <c r="L39" s="13">
        <f t="shared" si="0"/>
        <v>0</v>
      </c>
      <c r="M39" s="11"/>
      <c r="N39" s="7" t="str">
        <f t="shared" si="1"/>
        <v/>
      </c>
      <c r="O39" s="31" t="str">
        <f t="shared" si="2"/>
        <v/>
      </c>
    </row>
    <row r="40" spans="5:15" ht="12" thickBot="1">
      <c r="E40" s="5">
        <v>25</v>
      </c>
      <c r="F40" s="6" t="s">
        <v>27</v>
      </c>
      <c r="G40" s="6" t="s">
        <v>3</v>
      </c>
      <c r="H40" s="8">
        <v>1</v>
      </c>
      <c r="I40" s="12">
        <v>81328.33</v>
      </c>
      <c r="J40" s="19">
        <v>81328.33</v>
      </c>
      <c r="K40" s="17"/>
      <c r="L40" s="13">
        <f t="shared" si="0"/>
        <v>0</v>
      </c>
      <c r="M40" s="11"/>
      <c r="N40" s="7" t="str">
        <f t="shared" si="1"/>
        <v/>
      </c>
      <c r="O40" s="31" t="str">
        <f t="shared" si="2"/>
        <v/>
      </c>
    </row>
    <row r="41" spans="5:15" ht="12" thickBot="1">
      <c r="E41" s="5">
        <v>26</v>
      </c>
      <c r="F41" s="6" t="s">
        <v>28</v>
      </c>
      <c r="G41" s="6" t="s">
        <v>3</v>
      </c>
      <c r="H41" s="8">
        <v>1</v>
      </c>
      <c r="I41" s="12">
        <v>122398.67</v>
      </c>
      <c r="J41" s="19">
        <v>122398.67</v>
      </c>
      <c r="K41" s="17"/>
      <c r="L41" s="13">
        <f t="shared" si="0"/>
        <v>0</v>
      </c>
      <c r="M41" s="11"/>
      <c r="N41" s="7" t="str">
        <f t="shared" si="1"/>
        <v/>
      </c>
      <c r="O41" s="31" t="str">
        <f t="shared" si="2"/>
        <v/>
      </c>
    </row>
    <row r="42" spans="5:15" ht="12" thickBot="1">
      <c r="E42" s="5">
        <v>27</v>
      </c>
      <c r="F42" s="6" t="s">
        <v>29</v>
      </c>
      <c r="G42" s="6" t="s">
        <v>3</v>
      </c>
      <c r="H42" s="8">
        <v>3</v>
      </c>
      <c r="I42" s="12">
        <v>696314.5</v>
      </c>
      <c r="J42" s="19">
        <v>2088943.5</v>
      </c>
      <c r="K42" s="17"/>
      <c r="L42" s="13">
        <f t="shared" si="0"/>
        <v>0</v>
      </c>
      <c r="M42" s="11"/>
      <c r="N42" s="7" t="str">
        <f t="shared" si="1"/>
        <v/>
      </c>
      <c r="O42" s="31" t="str">
        <f t="shared" si="2"/>
        <v/>
      </c>
    </row>
    <row r="43" spans="5:15" ht="12" thickBot="1">
      <c r="E43" s="5">
        <v>28</v>
      </c>
      <c r="F43" s="6" t="s">
        <v>30</v>
      </c>
      <c r="G43" s="6" t="s">
        <v>3</v>
      </c>
      <c r="H43" s="8">
        <v>2</v>
      </c>
      <c r="I43" s="12">
        <v>1199154.33</v>
      </c>
      <c r="J43" s="19">
        <v>2398308.67</v>
      </c>
      <c r="K43" s="17"/>
      <c r="L43" s="13">
        <f t="shared" si="0"/>
        <v>0</v>
      </c>
      <c r="M43" s="11"/>
      <c r="N43" s="7" t="str">
        <f t="shared" si="1"/>
        <v/>
      </c>
      <c r="O43" s="31" t="str">
        <f t="shared" si="2"/>
        <v/>
      </c>
    </row>
    <row r="44" spans="5:15" ht="12" thickBot="1">
      <c r="E44" s="5">
        <v>29</v>
      </c>
      <c r="F44" s="6" t="s">
        <v>31</v>
      </c>
      <c r="G44" s="6" t="s">
        <v>3</v>
      </c>
      <c r="H44" s="8">
        <v>2</v>
      </c>
      <c r="I44" s="12">
        <v>636323.67000000004</v>
      </c>
      <c r="J44" s="19">
        <v>1272647.33</v>
      </c>
      <c r="K44" s="17"/>
      <c r="L44" s="13">
        <f t="shared" si="0"/>
        <v>0</v>
      </c>
      <c r="M44" s="11"/>
      <c r="N44" s="7" t="str">
        <f t="shared" si="1"/>
        <v/>
      </c>
      <c r="O44" s="31" t="str">
        <f t="shared" si="2"/>
        <v/>
      </c>
    </row>
    <row r="45" spans="5:15" ht="12" thickBot="1">
      <c r="E45" s="5">
        <v>30</v>
      </c>
      <c r="F45" s="6" t="s">
        <v>32</v>
      </c>
      <c r="G45" s="6" t="s">
        <v>3</v>
      </c>
      <c r="H45" s="8">
        <v>2</v>
      </c>
      <c r="I45" s="12">
        <v>1228035.67</v>
      </c>
      <c r="J45" s="19">
        <v>2456071.33</v>
      </c>
      <c r="K45" s="17"/>
      <c r="L45" s="13">
        <f t="shared" si="0"/>
        <v>0</v>
      </c>
      <c r="M45" s="11"/>
      <c r="N45" s="7" t="str">
        <f t="shared" si="1"/>
        <v/>
      </c>
      <c r="O45" s="31" t="str">
        <f t="shared" si="2"/>
        <v/>
      </c>
    </row>
    <row r="46" spans="5:15" ht="12" thickBot="1">
      <c r="E46" s="5">
        <v>31</v>
      </c>
      <c r="F46" s="6" t="s">
        <v>33</v>
      </c>
      <c r="G46" s="6" t="s">
        <v>3</v>
      </c>
      <c r="H46" s="8">
        <v>10</v>
      </c>
      <c r="I46" s="12">
        <v>42263</v>
      </c>
      <c r="J46" s="19">
        <v>422630</v>
      </c>
      <c r="K46" s="17"/>
      <c r="L46" s="13">
        <f t="shared" si="0"/>
        <v>0</v>
      </c>
      <c r="M46" s="11"/>
      <c r="N46" s="7" t="str">
        <f t="shared" si="1"/>
        <v/>
      </c>
      <c r="O46" s="31" t="str">
        <f t="shared" si="2"/>
        <v/>
      </c>
    </row>
    <row r="47" spans="5:15" ht="12" thickBot="1">
      <c r="E47" s="5">
        <v>32</v>
      </c>
      <c r="F47" s="6" t="s">
        <v>34</v>
      </c>
      <c r="G47" s="6" t="s">
        <v>3</v>
      </c>
      <c r="H47" s="8">
        <v>10</v>
      </c>
      <c r="I47" s="12">
        <v>58125.2</v>
      </c>
      <c r="J47" s="19">
        <v>581252</v>
      </c>
      <c r="K47" s="17"/>
      <c r="L47" s="13">
        <f t="shared" si="0"/>
        <v>0</v>
      </c>
      <c r="M47" s="11"/>
      <c r="N47" s="7" t="str">
        <f t="shared" si="1"/>
        <v/>
      </c>
      <c r="O47" s="31" t="str">
        <f t="shared" si="2"/>
        <v/>
      </c>
    </row>
    <row r="48" spans="5:15" ht="12" thickBot="1">
      <c r="E48" s="5">
        <v>33</v>
      </c>
      <c r="F48" s="6" t="s">
        <v>35</v>
      </c>
      <c r="G48" s="6" t="s">
        <v>3</v>
      </c>
      <c r="H48" s="8">
        <v>5</v>
      </c>
      <c r="I48" s="12">
        <v>135184</v>
      </c>
      <c r="J48" s="19">
        <v>675920</v>
      </c>
      <c r="K48" s="17"/>
      <c r="L48" s="13">
        <f t="shared" si="0"/>
        <v>0</v>
      </c>
      <c r="M48" s="11"/>
      <c r="N48" s="7" t="str">
        <f t="shared" si="1"/>
        <v/>
      </c>
      <c r="O48" s="31" t="str">
        <f t="shared" si="2"/>
        <v/>
      </c>
    </row>
    <row r="49" spans="5:15" ht="12" thickBot="1">
      <c r="E49" s="5">
        <v>34</v>
      </c>
      <c r="F49" s="6" t="s">
        <v>36</v>
      </c>
      <c r="G49" s="6" t="s">
        <v>3</v>
      </c>
      <c r="H49" s="8">
        <v>5</v>
      </c>
      <c r="I49" s="12">
        <v>249080.33</v>
      </c>
      <c r="J49" s="19">
        <v>1245401.67</v>
      </c>
      <c r="K49" s="17"/>
      <c r="L49" s="13">
        <f t="shared" si="0"/>
        <v>0</v>
      </c>
      <c r="M49" s="11"/>
      <c r="N49" s="7" t="str">
        <f t="shared" si="1"/>
        <v/>
      </c>
      <c r="O49" s="31" t="str">
        <f t="shared" si="2"/>
        <v/>
      </c>
    </row>
    <row r="50" spans="5:15" ht="12" thickBot="1">
      <c r="E50" s="5">
        <v>35</v>
      </c>
      <c r="F50" s="6" t="s">
        <v>37</v>
      </c>
      <c r="G50" s="6" t="s">
        <v>3</v>
      </c>
      <c r="H50" s="8">
        <v>10</v>
      </c>
      <c r="I50" s="12">
        <v>438503.5</v>
      </c>
      <c r="J50" s="19">
        <v>4385035</v>
      </c>
      <c r="K50" s="17"/>
      <c r="L50" s="13">
        <f t="shared" si="0"/>
        <v>0</v>
      </c>
      <c r="M50" s="11"/>
      <c r="N50" s="7" t="str">
        <f t="shared" si="1"/>
        <v/>
      </c>
      <c r="O50" s="31" t="str">
        <f t="shared" si="2"/>
        <v/>
      </c>
    </row>
    <row r="51" spans="5:15" ht="12" thickBot="1">
      <c r="E51" s="5">
        <v>36</v>
      </c>
      <c r="F51" s="6" t="s">
        <v>38</v>
      </c>
      <c r="G51" s="6" t="s">
        <v>3</v>
      </c>
      <c r="H51" s="8">
        <v>5</v>
      </c>
      <c r="I51" s="12">
        <v>667535.32999999996</v>
      </c>
      <c r="J51" s="19">
        <v>3337676.67</v>
      </c>
      <c r="K51" s="17"/>
      <c r="L51" s="13">
        <f t="shared" si="0"/>
        <v>0</v>
      </c>
      <c r="M51" s="11"/>
      <c r="N51" s="7" t="str">
        <f t="shared" si="1"/>
        <v/>
      </c>
      <c r="O51" s="31" t="str">
        <f t="shared" si="2"/>
        <v/>
      </c>
    </row>
    <row r="52" spans="5:15" ht="12" thickBot="1">
      <c r="E52" s="5">
        <v>37</v>
      </c>
      <c r="F52" s="6" t="s">
        <v>39</v>
      </c>
      <c r="G52" s="6" t="s">
        <v>40</v>
      </c>
      <c r="H52" s="8">
        <v>10</v>
      </c>
      <c r="I52" s="12">
        <v>151238.79999999999</v>
      </c>
      <c r="J52" s="19">
        <v>1512388</v>
      </c>
      <c r="K52" s="17"/>
      <c r="L52" s="13">
        <f t="shared" si="0"/>
        <v>0</v>
      </c>
      <c r="M52" s="11"/>
      <c r="N52" s="7" t="str">
        <f t="shared" si="1"/>
        <v/>
      </c>
      <c r="O52" s="31" t="str">
        <f t="shared" si="2"/>
        <v/>
      </c>
    </row>
    <row r="53" spans="5:15" ht="12" thickBot="1">
      <c r="E53" s="5">
        <v>38</v>
      </c>
      <c r="F53" s="6" t="s">
        <v>41</v>
      </c>
      <c r="G53" s="6" t="s">
        <v>40</v>
      </c>
      <c r="H53" s="8">
        <v>6</v>
      </c>
      <c r="I53" s="12">
        <v>425220</v>
      </c>
      <c r="J53" s="19">
        <v>2551320</v>
      </c>
      <c r="K53" s="17"/>
      <c r="L53" s="13">
        <f t="shared" si="0"/>
        <v>0</v>
      </c>
      <c r="M53" s="11"/>
      <c r="N53" s="7" t="str">
        <f t="shared" si="1"/>
        <v/>
      </c>
      <c r="O53" s="31" t="str">
        <f t="shared" si="2"/>
        <v/>
      </c>
    </row>
    <row r="54" spans="5:15" ht="12" thickBot="1">
      <c r="E54" s="5">
        <v>39</v>
      </c>
      <c r="F54" s="6" t="s">
        <v>42</v>
      </c>
      <c r="G54" s="6" t="s">
        <v>40</v>
      </c>
      <c r="H54" s="8">
        <v>6</v>
      </c>
      <c r="I54" s="12">
        <v>720372.8</v>
      </c>
      <c r="J54" s="19">
        <v>4322236.8</v>
      </c>
      <c r="K54" s="17"/>
      <c r="L54" s="13">
        <f t="shared" si="0"/>
        <v>0</v>
      </c>
      <c r="M54" s="11"/>
      <c r="N54" s="7" t="str">
        <f t="shared" si="1"/>
        <v/>
      </c>
      <c r="O54" s="31" t="str">
        <f t="shared" si="2"/>
        <v/>
      </c>
    </row>
    <row r="55" spans="5:15" ht="12" thickBot="1">
      <c r="E55" s="5">
        <v>40</v>
      </c>
      <c r="F55" s="6" t="s">
        <v>43</v>
      </c>
      <c r="G55" s="6" t="s">
        <v>40</v>
      </c>
      <c r="H55" s="8">
        <v>6</v>
      </c>
      <c r="I55" s="12">
        <v>1148910.2</v>
      </c>
      <c r="J55" s="19">
        <v>6893461.2000000002</v>
      </c>
      <c r="K55" s="17"/>
      <c r="L55" s="13">
        <f t="shared" si="0"/>
        <v>0</v>
      </c>
      <c r="M55" s="11"/>
      <c r="N55" s="7" t="str">
        <f t="shared" si="1"/>
        <v/>
      </c>
      <c r="O55" s="31" t="str">
        <f t="shared" si="2"/>
        <v/>
      </c>
    </row>
    <row r="56" spans="5:15" ht="12" thickBot="1">
      <c r="E56" s="5">
        <v>41</v>
      </c>
      <c r="F56" s="6" t="s">
        <v>44</v>
      </c>
      <c r="G56" s="6" t="s">
        <v>40</v>
      </c>
      <c r="H56" s="8">
        <v>6</v>
      </c>
      <c r="I56" s="12">
        <v>1481649.25</v>
      </c>
      <c r="J56" s="19">
        <v>8889895.5</v>
      </c>
      <c r="K56" s="17"/>
      <c r="L56" s="13">
        <f t="shared" si="0"/>
        <v>0</v>
      </c>
      <c r="M56" s="11"/>
      <c r="N56" s="7" t="str">
        <f t="shared" si="1"/>
        <v/>
      </c>
      <c r="O56" s="31" t="str">
        <f t="shared" si="2"/>
        <v/>
      </c>
    </row>
    <row r="57" spans="5:15" ht="12" thickBot="1">
      <c r="E57" s="5">
        <v>42</v>
      </c>
      <c r="F57" s="6" t="s">
        <v>45</v>
      </c>
      <c r="G57" s="6" t="s">
        <v>3</v>
      </c>
      <c r="H57" s="8">
        <v>8</v>
      </c>
      <c r="I57" s="12">
        <v>752043</v>
      </c>
      <c r="J57" s="19">
        <v>6016344</v>
      </c>
      <c r="K57" s="17"/>
      <c r="L57" s="13">
        <f t="shared" si="0"/>
        <v>0</v>
      </c>
      <c r="M57" s="11"/>
      <c r="N57" s="7" t="str">
        <f t="shared" si="1"/>
        <v/>
      </c>
      <c r="O57" s="31" t="str">
        <f t="shared" si="2"/>
        <v/>
      </c>
    </row>
    <row r="58" spans="5:15" ht="12" thickBot="1">
      <c r="E58" s="5">
        <v>43</v>
      </c>
      <c r="F58" s="6" t="s">
        <v>46</v>
      </c>
      <c r="G58" s="6" t="s">
        <v>3</v>
      </c>
      <c r="H58" s="8">
        <v>5</v>
      </c>
      <c r="I58" s="12">
        <v>1077118</v>
      </c>
      <c r="J58" s="19">
        <v>5385590</v>
      </c>
      <c r="K58" s="17"/>
      <c r="L58" s="13">
        <f t="shared" si="0"/>
        <v>0</v>
      </c>
      <c r="M58" s="11"/>
      <c r="N58" s="7" t="str">
        <f t="shared" si="1"/>
        <v/>
      </c>
      <c r="O58" s="31" t="str">
        <f t="shared" si="2"/>
        <v/>
      </c>
    </row>
    <row r="59" spans="5:15" ht="12" thickBot="1">
      <c r="E59" s="5">
        <v>44</v>
      </c>
      <c r="F59" s="6" t="s">
        <v>47</v>
      </c>
      <c r="G59" s="6" t="s">
        <v>3</v>
      </c>
      <c r="H59" s="8">
        <v>2</v>
      </c>
      <c r="I59" s="12">
        <v>627400</v>
      </c>
      <c r="J59" s="19">
        <v>1254800</v>
      </c>
      <c r="K59" s="17"/>
      <c r="L59" s="13">
        <f t="shared" si="0"/>
        <v>0</v>
      </c>
      <c r="M59" s="11"/>
      <c r="N59" s="7" t="str">
        <f t="shared" si="1"/>
        <v/>
      </c>
      <c r="O59" s="31" t="str">
        <f t="shared" si="2"/>
        <v/>
      </c>
    </row>
    <row r="60" spans="5:15" ht="12" thickBot="1">
      <c r="E60" s="5">
        <v>45</v>
      </c>
      <c r="F60" s="6" t="s">
        <v>48</v>
      </c>
      <c r="G60" s="6" t="s">
        <v>3</v>
      </c>
      <c r="H60" s="8">
        <v>2</v>
      </c>
      <c r="I60" s="12">
        <v>566238</v>
      </c>
      <c r="J60" s="19">
        <v>1132476</v>
      </c>
      <c r="K60" s="17"/>
      <c r="L60" s="13">
        <f t="shared" si="0"/>
        <v>0</v>
      </c>
      <c r="M60" s="11"/>
      <c r="N60" s="7" t="str">
        <f t="shared" si="1"/>
        <v/>
      </c>
      <c r="O60" s="31" t="str">
        <f t="shared" si="2"/>
        <v/>
      </c>
    </row>
    <row r="61" spans="5:15" ht="12" thickBot="1">
      <c r="E61" s="5">
        <v>46</v>
      </c>
      <c r="F61" s="6" t="s">
        <v>49</v>
      </c>
      <c r="G61" s="6" t="s">
        <v>3</v>
      </c>
      <c r="H61" s="8">
        <v>2</v>
      </c>
      <c r="I61" s="12">
        <v>739618.5</v>
      </c>
      <c r="J61" s="19">
        <v>1479237</v>
      </c>
      <c r="K61" s="17"/>
      <c r="L61" s="13">
        <f t="shared" si="0"/>
        <v>0</v>
      </c>
      <c r="M61" s="11"/>
      <c r="N61" s="7" t="str">
        <f t="shared" si="1"/>
        <v/>
      </c>
      <c r="O61" s="31" t="str">
        <f t="shared" si="2"/>
        <v/>
      </c>
    </row>
    <row r="62" spans="5:15" ht="12" thickBot="1">
      <c r="E62" s="5">
        <v>47</v>
      </c>
      <c r="F62" s="6" t="s">
        <v>50</v>
      </c>
      <c r="G62" s="6" t="s">
        <v>3</v>
      </c>
      <c r="H62" s="8">
        <v>2</v>
      </c>
      <c r="I62" s="12">
        <v>1144901</v>
      </c>
      <c r="J62" s="19">
        <v>2289802</v>
      </c>
      <c r="K62" s="17"/>
      <c r="L62" s="13">
        <f t="shared" si="0"/>
        <v>0</v>
      </c>
      <c r="M62" s="11"/>
      <c r="N62" s="7" t="str">
        <f t="shared" si="1"/>
        <v/>
      </c>
      <c r="O62" s="31" t="str">
        <f t="shared" si="2"/>
        <v/>
      </c>
    </row>
    <row r="63" spans="5:15" ht="12" thickBot="1">
      <c r="E63" s="5">
        <v>48</v>
      </c>
      <c r="F63" s="6" t="s">
        <v>51</v>
      </c>
      <c r="G63" s="6" t="s">
        <v>3</v>
      </c>
      <c r="H63" s="8">
        <v>2</v>
      </c>
      <c r="I63" s="12">
        <v>814107.17</v>
      </c>
      <c r="J63" s="19">
        <v>1628214.33</v>
      </c>
      <c r="K63" s="17"/>
      <c r="L63" s="13">
        <f t="shared" si="0"/>
        <v>0</v>
      </c>
      <c r="M63" s="11"/>
      <c r="N63" s="7" t="str">
        <f t="shared" si="1"/>
        <v/>
      </c>
      <c r="O63" s="31" t="str">
        <f t="shared" si="2"/>
        <v/>
      </c>
    </row>
    <row r="64" spans="5:15" ht="12" thickBot="1">
      <c r="E64" s="5">
        <v>49</v>
      </c>
      <c r="F64" s="6" t="s">
        <v>52</v>
      </c>
      <c r="G64" s="6" t="s">
        <v>3</v>
      </c>
      <c r="H64" s="8">
        <v>1</v>
      </c>
      <c r="I64" s="12">
        <v>9500208</v>
      </c>
      <c r="J64" s="19">
        <v>9500208</v>
      </c>
      <c r="K64" s="17"/>
      <c r="L64" s="13">
        <f t="shared" si="0"/>
        <v>0</v>
      </c>
      <c r="M64" s="11"/>
      <c r="N64" s="7" t="str">
        <f t="shared" si="1"/>
        <v/>
      </c>
      <c r="O64" s="31" t="str">
        <f t="shared" si="2"/>
        <v/>
      </c>
    </row>
    <row r="65" spans="5:15" ht="12" thickBot="1">
      <c r="E65" s="5">
        <v>50</v>
      </c>
      <c r="F65" s="6" t="s">
        <v>53</v>
      </c>
      <c r="G65" s="6" t="s">
        <v>3</v>
      </c>
      <c r="H65" s="8">
        <v>6</v>
      </c>
      <c r="I65" s="12">
        <v>4229766</v>
      </c>
      <c r="J65" s="19">
        <v>25378596</v>
      </c>
      <c r="K65" s="17"/>
      <c r="L65" s="13">
        <f t="shared" si="0"/>
        <v>0</v>
      </c>
      <c r="M65" s="11"/>
      <c r="N65" s="7" t="str">
        <f t="shared" si="1"/>
        <v/>
      </c>
      <c r="O65" s="31" t="str">
        <f t="shared" si="2"/>
        <v/>
      </c>
    </row>
    <row r="66" spans="5:15" ht="12" thickBot="1">
      <c r="E66" s="5">
        <v>51</v>
      </c>
      <c r="F66" s="6" t="s">
        <v>54</v>
      </c>
      <c r="G66" s="6" t="s">
        <v>3</v>
      </c>
      <c r="H66" s="8">
        <v>1</v>
      </c>
      <c r="I66" s="12">
        <v>2673372.25</v>
      </c>
      <c r="J66" s="19">
        <v>2673372.25</v>
      </c>
      <c r="K66" s="17"/>
      <c r="L66" s="13">
        <f t="shared" si="0"/>
        <v>0</v>
      </c>
      <c r="M66" s="11"/>
      <c r="N66" s="7" t="str">
        <f t="shared" si="1"/>
        <v/>
      </c>
      <c r="O66" s="31" t="str">
        <f t="shared" si="2"/>
        <v/>
      </c>
    </row>
    <row r="67" spans="5:15" ht="12" thickBot="1">
      <c r="E67" s="5">
        <v>52</v>
      </c>
      <c r="F67" s="6" t="s">
        <v>55</v>
      </c>
      <c r="G67" s="6" t="s">
        <v>3</v>
      </c>
      <c r="H67" s="8">
        <v>3</v>
      </c>
      <c r="I67" s="12">
        <v>1911301.33</v>
      </c>
      <c r="J67" s="19">
        <v>5733904</v>
      </c>
      <c r="K67" s="17"/>
      <c r="L67" s="13">
        <f t="shared" si="0"/>
        <v>0</v>
      </c>
      <c r="M67" s="11"/>
      <c r="N67" s="7" t="str">
        <f t="shared" si="1"/>
        <v/>
      </c>
      <c r="O67" s="31" t="str">
        <f t="shared" si="2"/>
        <v/>
      </c>
    </row>
    <row r="68" spans="5:15" ht="12" thickBot="1">
      <c r="E68" s="5">
        <v>53</v>
      </c>
      <c r="F68" s="6" t="s">
        <v>56</v>
      </c>
      <c r="G68" s="6" t="s">
        <v>3</v>
      </c>
      <c r="H68" s="8">
        <v>1</v>
      </c>
      <c r="I68" s="12">
        <v>1742914.67</v>
      </c>
      <c r="J68" s="19">
        <v>1742914.67</v>
      </c>
      <c r="K68" s="17"/>
      <c r="L68" s="13">
        <f t="shared" si="0"/>
        <v>0</v>
      </c>
      <c r="M68" s="11"/>
      <c r="N68" s="7" t="str">
        <f t="shared" si="1"/>
        <v/>
      </c>
      <c r="O68" s="31" t="str">
        <f t="shared" si="2"/>
        <v/>
      </c>
    </row>
    <row r="69" spans="5:15">
      <c r="E69" s="32"/>
      <c r="F69" s="33"/>
      <c r="G69" s="33"/>
      <c r="H69" s="33"/>
      <c r="I69" s="22" t="s">
        <v>57</v>
      </c>
      <c r="J69" s="19">
        <f>SUM(J16:J68)</f>
        <v>161221339.91999999</v>
      </c>
      <c r="K69" s="24" t="s">
        <v>57</v>
      </c>
      <c r="L69" s="14">
        <f>SUM(L16:L68)</f>
        <v>0</v>
      </c>
      <c r="N69" s="27"/>
      <c r="O69" s="28"/>
    </row>
    <row r="70" spans="5:15">
      <c r="E70" s="32"/>
      <c r="F70" s="33"/>
      <c r="G70" s="33"/>
      <c r="H70" s="33"/>
      <c r="I70" s="22" t="s">
        <v>58</v>
      </c>
      <c r="J70" s="19">
        <f>+J69*0.19</f>
        <v>30632054.584799998</v>
      </c>
      <c r="K70" s="24" t="s">
        <v>58</v>
      </c>
      <c r="L70" s="14">
        <f>+L69*0.19</f>
        <v>0</v>
      </c>
      <c r="N70" s="27"/>
      <c r="O70" s="28"/>
    </row>
    <row r="71" spans="5:15" ht="12" thickBot="1">
      <c r="E71" s="32"/>
      <c r="F71" s="33"/>
      <c r="G71" s="33"/>
      <c r="H71" s="33"/>
      <c r="I71" s="15" t="s">
        <v>59</v>
      </c>
      <c r="J71" s="20">
        <f>+J69+J70</f>
        <v>191853394.50479999</v>
      </c>
      <c r="K71" s="18" t="s">
        <v>59</v>
      </c>
      <c r="L71" s="16">
        <f>+L69+L70</f>
        <v>0</v>
      </c>
      <c r="N71" s="27"/>
      <c r="O71" s="28"/>
    </row>
    <row r="72" spans="5:15">
      <c r="E72" s="26"/>
      <c r="F72" s="27"/>
      <c r="G72" s="27"/>
      <c r="H72" s="27"/>
      <c r="I72" s="27"/>
      <c r="J72" s="27"/>
      <c r="K72" s="27"/>
      <c r="L72" s="27"/>
      <c r="N72" s="27"/>
      <c r="O72" s="28"/>
    </row>
    <row r="73" spans="5:15">
      <c r="E73" s="26"/>
      <c r="F73" s="27"/>
      <c r="G73" s="27"/>
      <c r="H73" s="27"/>
      <c r="I73" s="27"/>
      <c r="J73" s="27"/>
      <c r="K73" s="27"/>
      <c r="L73" s="27"/>
      <c r="N73" s="27"/>
      <c r="O73" s="28"/>
    </row>
    <row r="74" spans="5:15">
      <c r="E74" s="38" t="s">
        <v>86</v>
      </c>
      <c r="F74" s="39"/>
      <c r="G74" s="40" t="s">
        <v>80</v>
      </c>
      <c r="H74" s="40"/>
      <c r="I74" s="40"/>
      <c r="J74" s="40"/>
      <c r="K74" s="40"/>
      <c r="L74" s="40"/>
      <c r="M74" s="40"/>
      <c r="N74" s="40"/>
      <c r="O74" s="41"/>
    </row>
    <row r="75" spans="5:15">
      <c r="E75" s="38"/>
      <c r="F75" s="39"/>
      <c r="G75" s="40"/>
      <c r="H75" s="40"/>
      <c r="I75" s="40"/>
      <c r="J75" s="40"/>
      <c r="K75" s="40"/>
      <c r="L75" s="40"/>
      <c r="M75" s="40"/>
      <c r="N75" s="40"/>
      <c r="O75" s="41"/>
    </row>
    <row r="76" spans="5:15">
      <c r="E76" s="38" t="s">
        <v>85</v>
      </c>
      <c r="F76" s="39"/>
      <c r="G76" s="40" t="s">
        <v>81</v>
      </c>
      <c r="H76" s="40"/>
      <c r="I76" s="40"/>
      <c r="J76" s="40"/>
      <c r="K76" s="40"/>
      <c r="L76" s="40"/>
      <c r="M76" s="40"/>
      <c r="N76" s="40"/>
      <c r="O76" s="41"/>
    </row>
    <row r="77" spans="5:15">
      <c r="E77" s="38"/>
      <c r="F77" s="39"/>
      <c r="G77" s="40"/>
      <c r="H77" s="40"/>
      <c r="I77" s="40"/>
      <c r="J77" s="40"/>
      <c r="K77" s="40"/>
      <c r="L77" s="40"/>
      <c r="M77" s="40"/>
      <c r="N77" s="40"/>
      <c r="O77" s="41"/>
    </row>
    <row r="78" spans="5:15">
      <c r="E78" s="38" t="s">
        <v>84</v>
      </c>
      <c r="F78" s="39"/>
      <c r="G78" s="40" t="s">
        <v>82</v>
      </c>
      <c r="H78" s="40"/>
      <c r="I78" s="40"/>
      <c r="J78" s="40"/>
      <c r="K78" s="40"/>
      <c r="L78" s="40"/>
      <c r="M78" s="40"/>
      <c r="N78" s="40"/>
      <c r="O78" s="41"/>
    </row>
    <row r="79" spans="5:15">
      <c r="E79" s="38"/>
      <c r="F79" s="39"/>
      <c r="G79" s="40"/>
      <c r="H79" s="40"/>
      <c r="I79" s="40"/>
      <c r="J79" s="40"/>
      <c r="K79" s="40"/>
      <c r="L79" s="40"/>
      <c r="M79" s="40"/>
      <c r="N79" s="40"/>
      <c r="O79" s="41"/>
    </row>
    <row r="80" spans="5:15">
      <c r="E80" s="38" t="s">
        <v>83</v>
      </c>
      <c r="F80" s="39"/>
      <c r="G80" s="40" t="s">
        <v>87</v>
      </c>
      <c r="H80" s="40"/>
      <c r="I80" s="40"/>
      <c r="J80" s="40"/>
      <c r="K80" s="40"/>
      <c r="L80" s="40"/>
      <c r="M80" s="40"/>
      <c r="N80" s="40"/>
      <c r="O80" s="41"/>
    </row>
    <row r="81" spans="5:15">
      <c r="E81" s="38"/>
      <c r="F81" s="39"/>
      <c r="G81" s="40"/>
      <c r="H81" s="40"/>
      <c r="I81" s="40"/>
      <c r="J81" s="40"/>
      <c r="K81" s="40"/>
      <c r="L81" s="40"/>
      <c r="M81" s="40"/>
      <c r="N81" s="40"/>
      <c r="O81" s="41"/>
    </row>
    <row r="82" spans="5:15">
      <c r="E82" s="26"/>
      <c r="F82" s="27"/>
      <c r="G82" s="27"/>
      <c r="H82" s="27"/>
      <c r="I82" s="27"/>
      <c r="J82" s="27"/>
      <c r="K82" s="27"/>
      <c r="L82" s="27"/>
      <c r="N82" s="27"/>
      <c r="O82" s="28"/>
    </row>
    <row r="83" spans="5:15" ht="25.5" customHeight="1">
      <c r="E83" s="46" t="s">
        <v>67</v>
      </c>
      <c r="F83" s="70"/>
      <c r="G83" s="47"/>
      <c r="H83" s="47"/>
      <c r="I83" s="47"/>
      <c r="J83" s="47"/>
      <c r="K83" s="27"/>
      <c r="L83" s="27"/>
      <c r="N83" s="27"/>
      <c r="O83" s="28"/>
    </row>
    <row r="84" spans="5:15">
      <c r="E84" s="46" t="s">
        <v>68</v>
      </c>
      <c r="F84" s="70"/>
      <c r="G84" s="47"/>
      <c r="H84" s="47"/>
      <c r="I84" s="47"/>
      <c r="J84" s="47"/>
      <c r="K84" s="27"/>
      <c r="L84" s="27"/>
      <c r="N84" s="27"/>
      <c r="O84" s="28"/>
    </row>
    <row r="85" spans="5:15">
      <c r="E85" s="46" t="s">
        <v>76</v>
      </c>
      <c r="F85" s="70"/>
      <c r="G85" s="47"/>
      <c r="H85" s="47"/>
      <c r="I85" s="47"/>
      <c r="J85" s="47"/>
      <c r="K85" s="27"/>
      <c r="L85" s="27"/>
      <c r="N85" s="27"/>
      <c r="O85" s="28"/>
    </row>
    <row r="86" spans="5:15">
      <c r="E86" s="46" t="s">
        <v>69</v>
      </c>
      <c r="F86" s="70"/>
      <c r="G86" s="47"/>
      <c r="H86" s="47"/>
      <c r="I86" s="47"/>
      <c r="J86" s="47"/>
      <c r="K86" s="27"/>
      <c r="L86" s="27"/>
      <c r="N86" s="27"/>
      <c r="O86" s="28"/>
    </row>
    <row r="87" spans="5:15" ht="15" customHeight="1">
      <c r="E87" s="46" t="s">
        <v>77</v>
      </c>
      <c r="F87" s="70"/>
      <c r="G87" s="47"/>
      <c r="H87" s="47"/>
      <c r="I87" s="47"/>
      <c r="J87" s="47"/>
      <c r="K87" s="27"/>
      <c r="L87" s="27"/>
      <c r="N87" s="27"/>
      <c r="O87" s="28"/>
    </row>
    <row r="88" spans="5:15" ht="16.5" customHeight="1">
      <c r="E88" s="46" t="s">
        <v>78</v>
      </c>
      <c r="F88" s="70"/>
      <c r="G88" s="47"/>
      <c r="H88" s="47"/>
      <c r="I88" s="47"/>
      <c r="J88" s="47"/>
      <c r="K88" s="27"/>
      <c r="L88" s="27"/>
      <c r="N88" s="27"/>
      <c r="O88" s="28"/>
    </row>
    <row r="89" spans="5:15">
      <c r="E89" s="26"/>
      <c r="F89" s="27"/>
      <c r="G89" s="27"/>
      <c r="H89" s="27"/>
      <c r="I89" s="27"/>
      <c r="J89" s="27"/>
      <c r="K89" s="27"/>
      <c r="L89" s="27"/>
      <c r="N89" s="27"/>
      <c r="O89" s="28"/>
    </row>
    <row r="90" spans="5:15" ht="15.75" customHeight="1">
      <c r="E90" s="54" t="s">
        <v>70</v>
      </c>
      <c r="F90" s="55"/>
      <c r="G90" s="47"/>
      <c r="H90" s="47"/>
      <c r="I90" s="47"/>
      <c r="J90" s="47"/>
      <c r="K90" s="27"/>
      <c r="L90" s="27"/>
      <c r="N90" s="27"/>
      <c r="O90" s="28"/>
    </row>
    <row r="91" spans="5:15">
      <c r="E91" s="54" t="s">
        <v>71</v>
      </c>
      <c r="F91" s="55"/>
      <c r="G91" s="47"/>
      <c r="H91" s="47"/>
      <c r="I91" s="47"/>
      <c r="J91" s="47"/>
      <c r="K91" s="27"/>
      <c r="L91" s="27"/>
      <c r="N91" s="27"/>
      <c r="O91" s="28"/>
    </row>
    <row r="92" spans="5:15" ht="17.25" customHeight="1">
      <c r="E92" s="54" t="s">
        <v>72</v>
      </c>
      <c r="F92" s="55"/>
      <c r="G92" s="47"/>
      <c r="H92" s="47"/>
      <c r="I92" s="47"/>
      <c r="J92" s="47"/>
      <c r="K92" s="27"/>
      <c r="L92" s="27"/>
      <c r="N92" s="27"/>
      <c r="O92" s="28"/>
    </row>
    <row r="93" spans="5:15">
      <c r="E93" s="54" t="s">
        <v>73</v>
      </c>
      <c r="F93" s="55"/>
      <c r="G93" s="47"/>
      <c r="H93" s="47"/>
      <c r="I93" s="47"/>
      <c r="J93" s="47"/>
      <c r="K93" s="27"/>
      <c r="L93" s="27"/>
      <c r="N93" s="27"/>
      <c r="O93" s="28"/>
    </row>
    <row r="94" spans="5:15">
      <c r="E94" s="26"/>
      <c r="F94" s="27"/>
      <c r="G94" s="27"/>
      <c r="H94" s="27"/>
      <c r="I94" s="27"/>
      <c r="J94" s="27"/>
      <c r="K94" s="27"/>
      <c r="L94" s="27"/>
      <c r="N94" s="27"/>
      <c r="O94" s="28"/>
    </row>
    <row r="95" spans="5:15">
      <c r="E95" s="46" t="s">
        <v>74</v>
      </c>
      <c r="F95" s="47"/>
      <c r="G95" s="47"/>
      <c r="H95" s="47"/>
      <c r="I95" s="47"/>
      <c r="J95" s="47"/>
      <c r="K95" s="27"/>
      <c r="L95" s="27"/>
      <c r="N95" s="27"/>
      <c r="O95" s="28"/>
    </row>
    <row r="96" spans="5:15">
      <c r="E96" s="46"/>
      <c r="F96" s="47"/>
      <c r="G96" s="47"/>
      <c r="H96" s="47"/>
      <c r="I96" s="47"/>
      <c r="J96" s="47"/>
      <c r="K96" s="27"/>
      <c r="L96" s="27"/>
      <c r="N96" s="27"/>
      <c r="O96" s="28"/>
    </row>
    <row r="97" spans="5:15">
      <c r="E97" s="46"/>
      <c r="F97" s="47"/>
      <c r="G97" s="47"/>
      <c r="H97" s="47"/>
      <c r="I97" s="47"/>
      <c r="J97" s="47"/>
      <c r="K97" s="27"/>
      <c r="L97" s="27"/>
      <c r="N97" s="27"/>
      <c r="O97" s="28"/>
    </row>
    <row r="98" spans="5:15">
      <c r="E98" s="46"/>
      <c r="F98" s="47"/>
      <c r="G98" s="47"/>
      <c r="H98" s="47"/>
      <c r="I98" s="47"/>
      <c r="J98" s="47"/>
      <c r="K98" s="27"/>
      <c r="L98" s="27"/>
      <c r="N98" s="27"/>
      <c r="O98" s="28"/>
    </row>
    <row r="99" spans="5:15">
      <c r="E99" s="46"/>
      <c r="F99" s="47"/>
      <c r="G99" s="47"/>
      <c r="H99" s="47"/>
      <c r="I99" s="47"/>
      <c r="J99" s="47"/>
      <c r="K99" s="27"/>
      <c r="L99" s="27"/>
      <c r="N99" s="27"/>
      <c r="O99" s="28"/>
    </row>
    <row r="100" spans="5:15" ht="12" thickBot="1">
      <c r="E100" s="34"/>
      <c r="F100" s="35"/>
      <c r="G100" s="35"/>
      <c r="H100" s="35"/>
      <c r="I100" s="35"/>
      <c r="J100" s="35"/>
      <c r="K100" s="35"/>
      <c r="L100" s="35"/>
      <c r="M100" s="36"/>
      <c r="N100" s="35"/>
      <c r="O100" s="37"/>
    </row>
  </sheetData>
  <mergeCells count="36">
    <mergeCell ref="E80:F81"/>
    <mergeCell ref="G80:O81"/>
    <mergeCell ref="G91:J91"/>
    <mergeCell ref="G92:J92"/>
    <mergeCell ref="G93:J93"/>
    <mergeCell ref="E83:F83"/>
    <mergeCell ref="E84:F84"/>
    <mergeCell ref="E85:F85"/>
    <mergeCell ref="E86:F86"/>
    <mergeCell ref="E87:F87"/>
    <mergeCell ref="E88:F88"/>
    <mergeCell ref="E90:F90"/>
    <mergeCell ref="E95:E99"/>
    <mergeCell ref="F95:J99"/>
    <mergeCell ref="E2:O6"/>
    <mergeCell ref="E91:F91"/>
    <mergeCell ref="E92:F92"/>
    <mergeCell ref="E93:F93"/>
    <mergeCell ref="G83:J83"/>
    <mergeCell ref="G84:J84"/>
    <mergeCell ref="G85:J85"/>
    <mergeCell ref="G86:J86"/>
    <mergeCell ref="G87:J87"/>
    <mergeCell ref="G88:J88"/>
    <mergeCell ref="G90:J90"/>
    <mergeCell ref="E7:O8"/>
    <mergeCell ref="I10:J14"/>
    <mergeCell ref="K10:L14"/>
    <mergeCell ref="E78:F79"/>
    <mergeCell ref="G78:O79"/>
    <mergeCell ref="N13:O14"/>
    <mergeCell ref="N10:O12"/>
    <mergeCell ref="E74:F75"/>
    <mergeCell ref="G74:O75"/>
    <mergeCell ref="E76:F77"/>
    <mergeCell ref="G76:O77"/>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2024-07-12T19:53:37Z</dcterms:modified>
</cp:coreProperties>
</file>